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<sst xmlns="http://schemas.openxmlformats.org/spreadsheetml/2006/main" count="130" uniqueCount="60">
  <si>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Id. Bien</t>
  </si>
  <si>
    <t>Código PH</t>
  </si>
  <si>
    <t>Denominación Principal</t>
  </si>
  <si>
    <t>Clasificación</t>
  </si>
  <si>
    <t>CCAA</t>
  </si>
  <si>
    <t>Provincia</t>
  </si>
  <si>
    <t>Municipio</t>
  </si>
  <si>
    <t>Entidad Local Menor</t>
  </si>
  <si>
    <t>Extrae Clas</t>
  </si>
  <si>
    <t>TIPOBIC1</t>
  </si>
  <si>
    <t>TipoBIC</t>
  </si>
  <si>
    <t>Bic A</t>
  </si>
  <si>
    <t>Bic B</t>
  </si>
  <si>
    <t>Bic c</t>
  </si>
  <si>
    <t>BIC d</t>
  </si>
  <si>
    <t>Bic e</t>
  </si>
  <si>
    <t>Bic f</t>
  </si>
  <si>
    <t>BIC g</t>
  </si>
  <si>
    <t>Bic Final</t>
  </si>
  <si>
    <t>Fila BIC</t>
  </si>
  <si>
    <t>R-I-55-0000911-00000</t>
  </si>
  <si>
    <t>Yacimiento del Abrigo y Cueva de Benzú</t>
  </si>
  <si>
    <t>Zona Arqueológica</t>
  </si>
  <si>
    <t>Ciudad Autónoma de Ceuta</t>
  </si>
  <si>
    <t>CEUTA</t>
  </si>
  <si>
    <t>Ceuta (m)</t>
  </si>
  <si>
    <t>R</t>
  </si>
  <si>
    <t>I</t>
  </si>
  <si>
    <t>55</t>
  </si>
  <si>
    <t>0000911</t>
  </si>
  <si>
    <t>00000</t>
  </si>
  <si>
    <t>R-I-51-0005316-00000</t>
  </si>
  <si>
    <t>Casa Nº 30 del Paseo de Revellín</t>
  </si>
  <si>
    <t>Monumento</t>
  </si>
  <si>
    <t>51</t>
  </si>
  <si>
    <t>0005316</t>
  </si>
  <si>
    <t>R-I-51-0009089-00000</t>
  </si>
  <si>
    <t>El Fortín de Sarchal</t>
  </si>
  <si>
    <t>0009089</t>
  </si>
  <si>
    <t>R-I-51-0009110-00000</t>
  </si>
  <si>
    <t>Murallas Merínidas</t>
  </si>
  <si>
    <t>0009110</t>
  </si>
  <si>
    <t>R-I-51-0010121-00000</t>
  </si>
  <si>
    <t>Torre del Barranco de Mendicuti</t>
  </si>
  <si>
    <t>0010121</t>
  </si>
  <si>
    <t>R-I-51-0010122-00000</t>
  </si>
  <si>
    <t>Torre de la Antigua Huerta de Regulares</t>
  </si>
  <si>
    <t>0010122</t>
  </si>
  <si>
    <t>R-I-51-0010123-00000</t>
  </si>
  <si>
    <t>Torre del "cortijo de Fuente la Higuera"</t>
  </si>
  <si>
    <t>0010123</t>
  </si>
  <si>
    <t>R-I-51-0010124-00000</t>
  </si>
  <si>
    <t>Torre y Algibe  de la Loma de Luengo</t>
  </si>
  <si>
    <t>0010124</t>
  </si>
  <si>
    <t>R-I-51-0010125-00000</t>
  </si>
  <si>
    <t>El Cuartel del Serrallo</t>
  </si>
  <si>
    <t>0010125</t>
  </si>
  <si>
    <t>R-I-51-0010126-00000</t>
  </si>
  <si>
    <t>Fuerte del Príncipe Alfonso</t>
  </si>
  <si>
    <t>0010126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</si>
</sst>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F1">
      <selection activeCell="H18" sqref="H18"/>
    </sheetView>
  </sheetViews>
  <sheetFormatPr defaultColWidth="11.421875" defaultRowHeight="12.75"/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"/>
      <c r="V1" s="1"/>
      <c r="W1" s="1"/>
      <c r="X1" s="1"/>
    </row>
    <row r="2" spans="1:20" ht="12.75">
      <c r="A2">
        <v>17567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I2" s="2" t="str">
        <f aca="true" t="shared" si="0" ref="I2:I11">MID(D2,1,5)</f>
        <v>Zona </v>
      </c>
      <c r="J2" s="2" t="str">
        <f aca="true" t="shared" si="1" ref="J2:J11">IF(I2="Zona ","ZA",IF(I2="Monum","M",IF(I2="Conju","CH",IF(I2="Archi","A",IF(I2="Bibli","B",IF(I2="Sitio","SH",I2))))))</f>
        <v>ZA</v>
      </c>
      <c r="K2" s="2" t="str">
        <f aca="true" t="shared" si="2" ref="K2:K11">IF(J2="Jardí","JH",IF(J2="Museo","MU",IF(J2="Patri","PI",J2)))</f>
        <v>ZA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R2" t="str">
        <f aca="true" t="shared" si="3" ref="R2:R11">IF(L2="A","Incoado","Definitivo")</f>
        <v>Definitivo</v>
      </c>
      <c r="S2" s="2" t="str">
        <f aca="true" t="shared" si="4" ref="S2:S11">IF(R2="Definitivo",O2,P2)</f>
        <v>0000911</v>
      </c>
      <c r="T2" t="str">
        <f aca="true" t="shared" si="5" ref="T2:T11">"{{Fila BIC
 | nombre = "&amp;C2&amp;"
 | nombrecoor = "&amp;C2&amp;" ("&amp;G2&amp;")"&amp;"
 | tipobic = "&amp;K2&amp;"
 | tipo = 
 | municipio = "&amp;G2&amp;" 
 | lugar =  "&amp;H2&amp;"
 | lat =  | lon = 
 | bic ="&amp;S2&amp;" 
 | id_aut =
 | fecha =
 | imagen = 
}}"</f>
        <v>{{Fila BIC
 | nombre = Yacimiento del Abrigo y Cueva de Benzú
 | nombrecoor = Yacimiento del Abrigo y Cueva de Benzú (Ceuta (m))
 | tipobic = ZA
 | tipo = 
 | municipio = Ceuta (m) 
 | lugar =  
 | lat =  | lon = 
 | bic =0000911 
 | id_aut =
 | fecha =
 | imagen = 
}}</v>
      </c>
    </row>
    <row r="3" spans="1:20" ht="12.75">
      <c r="A3">
        <v>8082</v>
      </c>
      <c r="B3" t="s">
        <v>31</v>
      </c>
      <c r="C3" t="s">
        <v>32</v>
      </c>
      <c r="D3" t="s">
        <v>33</v>
      </c>
      <c r="E3" t="s">
        <v>23</v>
      </c>
      <c r="F3" t="s">
        <v>24</v>
      </c>
      <c r="G3" t="s">
        <v>25</v>
      </c>
      <c r="I3" s="2" t="str">
        <f t="shared" si="0"/>
        <v>Monum</v>
      </c>
      <c r="J3" s="2" t="str">
        <f t="shared" si="1"/>
        <v>M</v>
      </c>
      <c r="K3" s="2" t="str">
        <f t="shared" si="2"/>
        <v>M</v>
      </c>
      <c r="L3" s="3" t="s">
        <v>26</v>
      </c>
      <c r="M3" s="3" t="s">
        <v>27</v>
      </c>
      <c r="N3" s="3" t="s">
        <v>34</v>
      </c>
      <c r="O3" s="3" t="s">
        <v>35</v>
      </c>
      <c r="P3" s="3" t="s">
        <v>30</v>
      </c>
      <c r="R3" t="str">
        <f t="shared" si="3"/>
        <v>Definitivo</v>
      </c>
      <c r="S3" s="2" t="str">
        <f t="shared" si="4"/>
        <v>0005316</v>
      </c>
      <c r="T3" t="str">
        <f t="shared" si="5"/>
        <v>{{Fila BIC
 | nombre = Casa Nº 30 del Paseo de Revellín
 | nombrecoor = Casa Nº 30 del Paseo de Revellín (Ceuta (m))
 | tipobic = M
 | tipo = 
 | municipio = Ceuta (m) 
 | lugar =  
 | lat =  | lon = 
 | bic =0005316 
 | id_aut =
 | fecha =
 | imagen = 
}}</v>
      </c>
    </row>
    <row r="4" spans="1:20" ht="12.75">
      <c r="A4">
        <v>11893</v>
      </c>
      <c r="B4" t="s">
        <v>36</v>
      </c>
      <c r="C4" t="s">
        <v>37</v>
      </c>
      <c r="D4" t="s">
        <v>33</v>
      </c>
      <c r="E4" t="s">
        <v>23</v>
      </c>
      <c r="F4" t="s">
        <v>24</v>
      </c>
      <c r="G4" t="s">
        <v>25</v>
      </c>
      <c r="I4" s="2" t="str">
        <f t="shared" si="0"/>
        <v>Monum</v>
      </c>
      <c r="J4" s="2" t="str">
        <f t="shared" si="1"/>
        <v>M</v>
      </c>
      <c r="K4" s="2" t="str">
        <f t="shared" si="2"/>
        <v>M</v>
      </c>
      <c r="L4" s="3" t="s">
        <v>26</v>
      </c>
      <c r="M4" s="3" t="s">
        <v>27</v>
      </c>
      <c r="N4" s="3" t="s">
        <v>34</v>
      </c>
      <c r="O4" s="3" t="s">
        <v>38</v>
      </c>
      <c r="P4" s="3" t="s">
        <v>30</v>
      </c>
      <c r="R4" t="str">
        <f t="shared" si="3"/>
        <v>Definitivo</v>
      </c>
      <c r="S4" s="2" t="str">
        <f t="shared" si="4"/>
        <v>0009089</v>
      </c>
      <c r="T4" t="str">
        <f t="shared" si="5"/>
        <v>{{Fila BIC
 | nombre = El Fortín de Sarchal
 | nombrecoor = El Fortín de Sarchal (Ceuta (m))
 | tipobic = M
 | tipo = 
 | municipio = Ceuta (m) 
 | lugar =  
 | lat =  | lon = 
 | bic =0009089 
 | id_aut =
 | fecha =
 | imagen = 
}}</v>
      </c>
    </row>
    <row r="5" spans="1:20" ht="12.75">
      <c r="A5">
        <v>11914</v>
      </c>
      <c r="B5" t="s">
        <v>39</v>
      </c>
      <c r="C5" t="s">
        <v>40</v>
      </c>
      <c r="D5" t="s">
        <v>33</v>
      </c>
      <c r="E5" t="s">
        <v>23</v>
      </c>
      <c r="F5" t="s">
        <v>24</v>
      </c>
      <c r="G5" t="s">
        <v>25</v>
      </c>
      <c r="I5" s="2" t="str">
        <f t="shared" si="0"/>
        <v>Monum</v>
      </c>
      <c r="J5" s="2" t="str">
        <f t="shared" si="1"/>
        <v>M</v>
      </c>
      <c r="K5" s="2" t="str">
        <f t="shared" si="2"/>
        <v>M</v>
      </c>
      <c r="L5" s="3" t="s">
        <v>26</v>
      </c>
      <c r="M5" s="3" t="s">
        <v>27</v>
      </c>
      <c r="N5" s="3" t="s">
        <v>34</v>
      </c>
      <c r="O5" s="3" t="s">
        <v>41</v>
      </c>
      <c r="P5" s="3" t="s">
        <v>30</v>
      </c>
      <c r="R5" t="str">
        <f t="shared" si="3"/>
        <v>Definitivo</v>
      </c>
      <c r="S5" s="2" t="str">
        <f t="shared" si="4"/>
        <v>0009110</v>
      </c>
      <c r="T5" t="str">
        <f t="shared" si="5"/>
        <v>{{Fila BIC
 | nombre = Murallas Merínidas
 | nombrecoor = Murallas Merínidas (Ceuta (m))
 | tipobic = M
 | tipo = 
 | municipio = Ceuta (m) 
 | lugar =  
 | lat =  | lon = 
 | bic =0009110 
 | id_aut =
 | fecha =
 | imagen = 
}}</v>
      </c>
    </row>
    <row r="6" spans="1:20" ht="12.75">
      <c r="A6">
        <v>13080</v>
      </c>
      <c r="B6" t="s">
        <v>42</v>
      </c>
      <c r="C6" t="s">
        <v>43</v>
      </c>
      <c r="D6" t="s">
        <v>33</v>
      </c>
      <c r="E6" t="s">
        <v>23</v>
      </c>
      <c r="F6" t="s">
        <v>24</v>
      </c>
      <c r="G6" t="s">
        <v>25</v>
      </c>
      <c r="I6" s="2" t="str">
        <f t="shared" si="0"/>
        <v>Monum</v>
      </c>
      <c r="J6" s="2" t="str">
        <f t="shared" si="1"/>
        <v>M</v>
      </c>
      <c r="K6" s="2" t="str">
        <f t="shared" si="2"/>
        <v>M</v>
      </c>
      <c r="L6" s="3" t="s">
        <v>26</v>
      </c>
      <c r="M6" s="3" t="s">
        <v>27</v>
      </c>
      <c r="N6" s="3" t="s">
        <v>34</v>
      </c>
      <c r="O6" s="3" t="s">
        <v>44</v>
      </c>
      <c r="P6" s="3" t="s">
        <v>30</v>
      </c>
      <c r="R6" t="str">
        <f t="shared" si="3"/>
        <v>Definitivo</v>
      </c>
      <c r="S6" s="2" t="str">
        <f t="shared" si="4"/>
        <v>0010121</v>
      </c>
      <c r="T6" t="str">
        <f t="shared" si="5"/>
        <v>{{Fila BIC
 | nombre = Torre del Barranco de Mendicuti
 | nombrecoor = Torre del Barranco de Mendicuti (Ceuta (m))
 | tipobic = M
 | tipo = 
 | municipio = Ceuta (m) 
 | lugar =  
 | lat =  | lon = 
 | bic =0010121 
 | id_aut =
 | fecha =
 | imagen = 
}}</v>
      </c>
    </row>
    <row r="7" spans="1:20" ht="12.75">
      <c r="A7">
        <v>13081</v>
      </c>
      <c r="B7" t="s">
        <v>45</v>
      </c>
      <c r="C7" t="s">
        <v>46</v>
      </c>
      <c r="D7" t="s">
        <v>33</v>
      </c>
      <c r="E7" t="s">
        <v>23</v>
      </c>
      <c r="F7" t="s">
        <v>24</v>
      </c>
      <c r="G7" t="s">
        <v>25</v>
      </c>
      <c r="I7" s="2" t="str">
        <f t="shared" si="0"/>
        <v>Monum</v>
      </c>
      <c r="J7" s="2" t="str">
        <f t="shared" si="1"/>
        <v>M</v>
      </c>
      <c r="K7" s="2" t="str">
        <f t="shared" si="2"/>
        <v>M</v>
      </c>
      <c r="L7" s="3" t="s">
        <v>26</v>
      </c>
      <c r="M7" s="3" t="s">
        <v>27</v>
      </c>
      <c r="N7" s="3" t="s">
        <v>34</v>
      </c>
      <c r="O7" s="3" t="s">
        <v>47</v>
      </c>
      <c r="P7" s="3" t="s">
        <v>30</v>
      </c>
      <c r="R7" t="str">
        <f t="shared" si="3"/>
        <v>Definitivo</v>
      </c>
      <c r="S7" s="2" t="str">
        <f t="shared" si="4"/>
        <v>0010122</v>
      </c>
      <c r="T7" t="str">
        <f t="shared" si="5"/>
        <v>{{Fila BIC
 | nombre = Torre de la Antigua Huerta de Regulares
 | nombrecoor = Torre de la Antigua Huerta de Regulares (Ceuta (m))
 | tipobic = M
 | tipo = 
 | municipio = Ceuta (m) 
 | lugar =  
 | lat =  | lon = 
 | bic =0010122 
 | id_aut =
 | fecha =
 | imagen = 
}}</v>
      </c>
    </row>
    <row r="8" spans="1:20" ht="12.75">
      <c r="A8">
        <v>13082</v>
      </c>
      <c r="B8" t="s">
        <v>48</v>
      </c>
      <c r="C8" t="s">
        <v>49</v>
      </c>
      <c r="D8" t="s">
        <v>33</v>
      </c>
      <c r="E8" t="s">
        <v>23</v>
      </c>
      <c r="F8" t="s">
        <v>24</v>
      </c>
      <c r="G8" t="s">
        <v>25</v>
      </c>
      <c r="I8" s="2" t="str">
        <f t="shared" si="0"/>
        <v>Monum</v>
      </c>
      <c r="J8" s="2" t="str">
        <f t="shared" si="1"/>
        <v>M</v>
      </c>
      <c r="K8" s="2" t="str">
        <f t="shared" si="2"/>
        <v>M</v>
      </c>
      <c r="L8" s="3" t="s">
        <v>26</v>
      </c>
      <c r="M8" s="3" t="s">
        <v>27</v>
      </c>
      <c r="N8" s="3" t="s">
        <v>34</v>
      </c>
      <c r="O8" s="3" t="s">
        <v>50</v>
      </c>
      <c r="P8" s="3" t="s">
        <v>30</v>
      </c>
      <c r="R8" t="str">
        <f t="shared" si="3"/>
        <v>Definitivo</v>
      </c>
      <c r="S8" s="2" t="str">
        <f t="shared" si="4"/>
        <v>0010123</v>
      </c>
      <c r="T8" t="str">
        <f t="shared" si="5"/>
        <v>{{Fila BIC
 | nombre = Torre del "cortijo de Fuente la Higuera"
 | nombrecoor = Torre del "cortijo de Fuente la Higuera" (Ceuta (m))
 | tipobic = M
 | tipo = 
 | municipio = Ceuta (m) 
 | lugar =  
 | lat =  | lon = 
 | bic =0010123 
 | id_aut =
 | fecha =
 | imagen = 
}}</v>
      </c>
    </row>
    <row r="9" spans="1:20" ht="12.75">
      <c r="A9">
        <v>13083</v>
      </c>
      <c r="B9" t="s">
        <v>51</v>
      </c>
      <c r="C9" t="s">
        <v>52</v>
      </c>
      <c r="D9" t="s">
        <v>33</v>
      </c>
      <c r="E9" t="s">
        <v>23</v>
      </c>
      <c r="F9" t="s">
        <v>24</v>
      </c>
      <c r="G9" t="s">
        <v>25</v>
      </c>
      <c r="I9" s="2" t="str">
        <f t="shared" si="0"/>
        <v>Monum</v>
      </c>
      <c r="J9" s="2" t="str">
        <f t="shared" si="1"/>
        <v>M</v>
      </c>
      <c r="K9" s="2" t="str">
        <f t="shared" si="2"/>
        <v>M</v>
      </c>
      <c r="L9" s="3" t="s">
        <v>26</v>
      </c>
      <c r="M9" s="3" t="s">
        <v>27</v>
      </c>
      <c r="N9" s="3" t="s">
        <v>34</v>
      </c>
      <c r="O9" s="3" t="s">
        <v>53</v>
      </c>
      <c r="P9" s="3" t="s">
        <v>30</v>
      </c>
      <c r="R9" t="str">
        <f t="shared" si="3"/>
        <v>Definitivo</v>
      </c>
      <c r="S9" s="2" t="str">
        <f t="shared" si="4"/>
        <v>0010124</v>
      </c>
      <c r="T9" t="str">
        <f t="shared" si="5"/>
        <v>{{Fila BIC
 | nombre = Torre y Algibe  de la Loma de Luengo
 | nombrecoor = Torre y Algibe  de la Loma de Luengo (Ceuta (m))
 | tipobic = M
 | tipo = 
 | municipio = Ceuta (m) 
 | lugar =  
 | lat =  | lon = 
 | bic =0010124 
 | id_aut =
 | fecha =
 | imagen = 
}}</v>
      </c>
    </row>
    <row r="10" spans="1:20" ht="12.75">
      <c r="A10">
        <v>13084</v>
      </c>
      <c r="B10" t="s">
        <v>54</v>
      </c>
      <c r="C10" t="s">
        <v>55</v>
      </c>
      <c r="D10" t="s">
        <v>33</v>
      </c>
      <c r="E10" t="s">
        <v>23</v>
      </c>
      <c r="F10" t="s">
        <v>24</v>
      </c>
      <c r="G10" t="s">
        <v>25</v>
      </c>
      <c r="I10" s="2" t="str">
        <f t="shared" si="0"/>
        <v>Monum</v>
      </c>
      <c r="J10" s="2" t="str">
        <f t="shared" si="1"/>
        <v>M</v>
      </c>
      <c r="K10" s="2" t="str">
        <f t="shared" si="2"/>
        <v>M</v>
      </c>
      <c r="L10" s="3" t="s">
        <v>26</v>
      </c>
      <c r="M10" s="3" t="s">
        <v>27</v>
      </c>
      <c r="N10" s="3" t="s">
        <v>34</v>
      </c>
      <c r="O10" s="3" t="s">
        <v>56</v>
      </c>
      <c r="P10" s="3" t="s">
        <v>30</v>
      </c>
      <c r="R10" t="str">
        <f t="shared" si="3"/>
        <v>Definitivo</v>
      </c>
      <c r="S10" s="2" t="str">
        <f t="shared" si="4"/>
        <v>0010125</v>
      </c>
      <c r="T10" t="str">
        <f t="shared" si="5"/>
        <v>{{Fila BIC
 | nombre = El Cuartel del Serrallo
 | nombrecoor = El Cuartel del Serrallo (Ceuta (m))
 | tipobic = M
 | tipo = 
 | municipio = Ceuta (m) 
 | lugar =  
 | lat =  | lon = 
 | bic =0010125 
 | id_aut =
 | fecha =
 | imagen = 
}}</v>
      </c>
    </row>
    <row r="11" spans="1:20" ht="12.75">
      <c r="A11">
        <v>13085</v>
      </c>
      <c r="B11" t="s">
        <v>57</v>
      </c>
      <c r="C11" t="s">
        <v>58</v>
      </c>
      <c r="D11" t="s">
        <v>33</v>
      </c>
      <c r="E11" t="s">
        <v>23</v>
      </c>
      <c r="F11" t="s">
        <v>24</v>
      </c>
      <c r="G11" t="s">
        <v>25</v>
      </c>
      <c r="I11" s="2" t="str">
        <f t="shared" si="0"/>
        <v>Monum</v>
      </c>
      <c r="J11" s="2" t="str">
        <f t="shared" si="1"/>
        <v>M</v>
      </c>
      <c r="K11" s="2" t="str">
        <f t="shared" si="2"/>
        <v>M</v>
      </c>
      <c r="L11" s="3" t="s">
        <v>26</v>
      </c>
      <c r="M11" s="3" t="s">
        <v>27</v>
      </c>
      <c r="N11" s="3" t="s">
        <v>34</v>
      </c>
      <c r="O11" s="3" t="s">
        <v>59</v>
      </c>
      <c r="P11" s="3" t="s">
        <v>30</v>
      </c>
      <c r="R11" t="str">
        <f t="shared" si="3"/>
        <v>Definitivo</v>
      </c>
      <c r="S11" s="2" t="str">
        <f t="shared" si="4"/>
        <v>0010126</v>
      </c>
      <c r="T11" t="str">
        <f t="shared" si="5"/>
        <v>{{Fila BIC
 | nombre = Fuerte del Príncipe Alfonso
 | nombrecoor = Fuerte del Príncipe Alfonso (Ceuta (m))
 | tipobic = M
 | tipo = 
 | municipio = Ceuta (m) 
 | lugar =  
 | lat =  | lon = 
 | bic =0010126 
 | id_aut =
 | fecha =
 | imagen = 
}}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Fontdevila Soler</dc:creator>
  <cp:keywords/>
  <dc:description/>
  <cp:lastModifiedBy>Marc Fontdevila Soler</cp:lastModifiedBy>
  <dcterms:created xsi:type="dcterms:W3CDTF">2011-04-27T10:32:45Z</dcterms:created>
  <dcterms:modified xsi:type="dcterms:W3CDTF">2011-04-27T10:33:38Z</dcterms:modified>
  <cp:category/>
  <cp:version/>
  <cp:contentType/>
  <cp:contentStatus/>
</cp:coreProperties>
</file>